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4355" windowHeight="53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" i="1"/>
  <c r="G3" i="1" s="1"/>
  <c r="I3" i="1" l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</calcChain>
</file>

<file path=xl/sharedStrings.xml><?xml version="1.0" encoding="utf-8"?>
<sst xmlns="http://schemas.openxmlformats.org/spreadsheetml/2006/main" count="87" uniqueCount="52">
  <si>
    <t>A0B0C0</t>
  </si>
  <si>
    <t>A1B0C0</t>
  </si>
  <si>
    <t>A0B0C1</t>
  </si>
  <si>
    <t>A1B0C1</t>
  </si>
  <si>
    <t>A0B0C2</t>
  </si>
  <si>
    <t>A1B0C2</t>
  </si>
  <si>
    <t>A0B1C0</t>
  </si>
  <si>
    <t>A1B1C0</t>
  </si>
  <si>
    <t>A0B1C1</t>
  </si>
  <si>
    <t>A1B1C1</t>
  </si>
  <si>
    <t>A0B1C2</t>
  </si>
  <si>
    <t>A1B1C2</t>
  </si>
  <si>
    <t>A0B2C0</t>
  </si>
  <si>
    <t>A1B2C0</t>
  </si>
  <si>
    <t>A0B2C1</t>
  </si>
  <si>
    <t>A1B2C1</t>
  </si>
  <si>
    <t>A0B2C2</t>
  </si>
  <si>
    <t>A1B2C2</t>
  </si>
  <si>
    <t>A0B3C0</t>
  </si>
  <si>
    <t>A1B3C0</t>
  </si>
  <si>
    <t>A0B3C1</t>
  </si>
  <si>
    <t>A1B3C1</t>
  </si>
  <si>
    <t>A0B3C2</t>
  </si>
  <si>
    <t>A1B3C2</t>
  </si>
  <si>
    <t>A0B4C0</t>
  </si>
  <si>
    <t>A1B4C0</t>
  </si>
  <si>
    <t>A0B4C1</t>
  </si>
  <si>
    <t>A1B4C1</t>
  </si>
  <si>
    <t>A0B4C2</t>
  </si>
  <si>
    <t>A1B4C2</t>
  </si>
  <si>
    <t>akumulasi Pb (ppm)</t>
  </si>
  <si>
    <t>Pb dalam tanah</t>
  </si>
  <si>
    <t>efisiensi penyerapan</t>
  </si>
  <si>
    <t>Perlakuan</t>
  </si>
  <si>
    <t>Akumulasi Pb</t>
  </si>
  <si>
    <t xml:space="preserve"> (ppm)</t>
  </si>
  <si>
    <t>(%)</t>
  </si>
  <si>
    <t>Efisiensi penyerapan Pb</t>
  </si>
  <si>
    <t>B0</t>
  </si>
  <si>
    <t>B1</t>
  </si>
  <si>
    <t>A0</t>
  </si>
  <si>
    <t>A1</t>
  </si>
  <si>
    <t>C0</t>
  </si>
  <si>
    <t>C1</t>
  </si>
  <si>
    <t>C2</t>
  </si>
  <si>
    <t>berat Pb (mg)</t>
  </si>
  <si>
    <t>BKT (g)</t>
  </si>
  <si>
    <t>akumulasi Pb (mg/g)</t>
  </si>
  <si>
    <t>akumulasi Pb (mg/kg)</t>
  </si>
  <si>
    <t>A2</t>
  </si>
  <si>
    <t>A3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</si>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</sst>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0" fillId="3" borderId="0" xfId="0" applyFill="1"/>
    <xf numFmtId="164" fontId="0" fillId="3" borderId="0" xfId="0" applyNumberFormat="1" applyFill="1"/>
    <xf numFmtId="0" fontId="2" fillId="0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0" fontId="3" fillId="4" borderId="0" xfId="0" applyFont="1" applyFill="1"/>
    <xf numFmtId="0" fontId="0" fillId="4" borderId="0" xfId="0" applyFill="1"/>
    <xf numFmtId="164" fontId="2" fillId="4" borderId="0" xfId="0" applyNumberFormat="1" applyFont="1" applyFill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tabSelected="1" topLeftCell="B1" workbookViewId="0">
      <selection activeCell="H3" sqref="H3"/>
    </sheetView>
  </sheetViews>
  <sheetFormatPr defaultRowHeight="15" x14ac:dyDescent="0.25"/>
  <cols>
    <col min="3" max="3" width="20.7109375" bestFit="1" customWidth="1"/>
    <col min="5" max="5" width="14.5703125" bestFit="1" customWidth="1"/>
    <col min="6" max="6" width="21.5703125" style="4" bestFit="1" customWidth="1"/>
    <col min="7" max="7" width="22.7109375" style="4" bestFit="1" customWidth="1"/>
    <col min="8" max="8" width="14.7109375" bestFit="1" customWidth="1"/>
    <col min="9" max="9" width="19.85546875" style="5" bestFit="1" customWidth="1"/>
    <col min="10" max="10" width="19.85546875" style="5" customWidth="1"/>
    <col min="12" max="12" width="7" customWidth="1"/>
    <col min="13" max="13" width="6.5703125" customWidth="1"/>
    <col min="14" max="14" width="7.85546875" customWidth="1"/>
    <col min="15" max="15" width="17.140625" customWidth="1"/>
    <col min="16" max="16" width="22.5703125" bestFit="1" customWidth="1"/>
  </cols>
  <sheetData>
    <row r="1" spans="2:16" x14ac:dyDescent="0.25">
      <c r="L1" s="23" t="s">
        <v>33</v>
      </c>
      <c r="M1" s="24"/>
      <c r="N1" s="25"/>
      <c r="O1" s="8" t="s">
        <v>34</v>
      </c>
      <c r="P1" s="10" t="s">
        <v>37</v>
      </c>
    </row>
    <row r="2" spans="2:16" ht="15.75" x14ac:dyDescent="0.25">
      <c r="C2" s="19" t="s">
        <v>30</v>
      </c>
      <c r="D2" s="17" t="s">
        <v>46</v>
      </c>
      <c r="E2" s="17" t="s">
        <v>45</v>
      </c>
      <c r="F2" s="18" t="s">
        <v>47</v>
      </c>
      <c r="G2" s="19" t="s">
        <v>48</v>
      </c>
      <c r="H2" t="s">
        <v>31</v>
      </c>
      <c r="I2" s="6" t="s">
        <v>32</v>
      </c>
      <c r="J2" s="6"/>
      <c r="L2" s="26"/>
      <c r="M2" s="27"/>
      <c r="N2" s="28"/>
      <c r="O2" s="9" t="s">
        <v>35</v>
      </c>
      <c r="P2" s="11" t="s">
        <v>36</v>
      </c>
    </row>
    <row r="3" spans="2:16" ht="15.75" x14ac:dyDescent="0.25">
      <c r="B3" s="1" t="s">
        <v>0</v>
      </c>
      <c r="C3" s="20">
        <v>0</v>
      </c>
      <c r="D3" s="14">
        <v>2.84</v>
      </c>
      <c r="E3" s="15">
        <f>C3*D3/1000</f>
        <v>0</v>
      </c>
      <c r="F3" s="16">
        <f>E3/D3</f>
        <v>0</v>
      </c>
      <c r="G3" s="21">
        <f>F3*1000</f>
        <v>0</v>
      </c>
      <c r="H3">
        <v>32</v>
      </c>
      <c r="I3" s="7">
        <f t="shared" ref="I3:I32" si="0">(C3/H3)*100</f>
        <v>0</v>
      </c>
      <c r="J3" s="7"/>
      <c r="L3" s="22" t="s">
        <v>40</v>
      </c>
      <c r="M3" s="22" t="s">
        <v>38</v>
      </c>
      <c r="N3" s="1" t="s">
        <v>42</v>
      </c>
      <c r="O3" s="12">
        <v>0</v>
      </c>
      <c r="P3" s="13">
        <v>0</v>
      </c>
    </row>
    <row r="4" spans="2:16" ht="15.75" x14ac:dyDescent="0.25">
      <c r="B4" s="1" t="s">
        <v>1</v>
      </c>
      <c r="C4" s="20">
        <v>8.8800000000000008</v>
      </c>
      <c r="D4" s="3">
        <v>2.84</v>
      </c>
      <c r="E4" s="15">
        <f t="shared" ref="E4:E32" si="1">C4*D4/1000</f>
        <v>2.5219200000000001E-2</v>
      </c>
      <c r="F4" s="16">
        <f t="shared" ref="F4:F32" si="2">E4/D4</f>
        <v>8.8800000000000007E-3</v>
      </c>
      <c r="G4" s="21">
        <f>F4*1000</f>
        <v>8.8800000000000008</v>
      </c>
      <c r="H4">
        <v>32</v>
      </c>
      <c r="I4" s="7">
        <f t="shared" si="0"/>
        <v>27.750000000000004</v>
      </c>
      <c r="J4" s="7"/>
      <c r="L4" s="22"/>
      <c r="M4" s="22"/>
      <c r="N4" s="1" t="s">
        <v>43</v>
      </c>
      <c r="O4" s="12">
        <v>1200.1099999999999</v>
      </c>
      <c r="P4" s="13">
        <v>225.5845864661654</v>
      </c>
    </row>
    <row r="5" spans="2:16" ht="15.75" x14ac:dyDescent="0.25">
      <c r="B5" s="1" t="s">
        <v>2</v>
      </c>
      <c r="C5" s="20">
        <v>1200.1099999999999</v>
      </c>
      <c r="D5" s="3">
        <v>0.43000000000000005</v>
      </c>
      <c r="E5" s="15">
        <f t="shared" si="1"/>
        <v>0.5160473000000001</v>
      </c>
      <c r="F5" s="16">
        <f t="shared" si="2"/>
        <v>1.20011</v>
      </c>
      <c r="G5" s="21">
        <f>F5*1000</f>
        <v>1200.1099999999999</v>
      </c>
      <c r="H5">
        <v>532</v>
      </c>
      <c r="I5" s="7">
        <f t="shared" si="0"/>
        <v>225.5845864661654</v>
      </c>
      <c r="J5" s="7"/>
      <c r="L5" s="22"/>
      <c r="M5" s="22"/>
      <c r="N5" s="1" t="s">
        <v>44</v>
      </c>
      <c r="O5" s="12">
        <v>1279.79</v>
      </c>
      <c r="P5" s="13">
        <v>163.65601023017902</v>
      </c>
    </row>
    <row r="6" spans="2:16" ht="15.75" x14ac:dyDescent="0.25">
      <c r="B6" s="2" t="s">
        <v>3</v>
      </c>
      <c r="C6" s="20">
        <v>1265.07</v>
      </c>
      <c r="D6" s="3">
        <v>0.29000000000000004</v>
      </c>
      <c r="E6" s="15">
        <f t="shared" si="1"/>
        <v>0.36687030000000004</v>
      </c>
      <c r="F6" s="16">
        <f t="shared" si="2"/>
        <v>1.2650699999999999</v>
      </c>
      <c r="G6" s="21">
        <f t="shared" ref="G6:G32" si="3">F6*1000</f>
        <v>1265.07</v>
      </c>
      <c r="H6">
        <v>532</v>
      </c>
      <c r="I6" s="7">
        <f t="shared" si="0"/>
        <v>237.79511278195486</v>
      </c>
      <c r="J6" s="7"/>
      <c r="L6" s="22"/>
      <c r="M6" s="22" t="s">
        <v>39</v>
      </c>
      <c r="N6" s="1" t="s">
        <v>42</v>
      </c>
      <c r="O6" s="12">
        <v>8.8800000000000008</v>
      </c>
      <c r="P6" s="13">
        <v>27.750000000000004</v>
      </c>
    </row>
    <row r="7" spans="2:16" ht="15.75" x14ac:dyDescent="0.25">
      <c r="B7" s="1" t="s">
        <v>4</v>
      </c>
      <c r="C7" s="20">
        <v>1279.79</v>
      </c>
      <c r="D7" s="3">
        <v>0.45</v>
      </c>
      <c r="E7" s="15">
        <f t="shared" si="1"/>
        <v>0.57590549999999996</v>
      </c>
      <c r="F7" s="16">
        <f t="shared" si="2"/>
        <v>1.27979</v>
      </c>
      <c r="G7" s="21">
        <f t="shared" si="3"/>
        <v>1279.79</v>
      </c>
      <c r="H7">
        <v>782</v>
      </c>
      <c r="I7" s="7">
        <f t="shared" si="0"/>
        <v>163.65601023017902</v>
      </c>
      <c r="J7" s="7"/>
      <c r="L7" s="22"/>
      <c r="M7" s="22"/>
      <c r="N7" s="2" t="s">
        <v>43</v>
      </c>
      <c r="O7" s="12">
        <v>1265.07</v>
      </c>
      <c r="P7" s="13">
        <v>237.79511278195486</v>
      </c>
    </row>
    <row r="8" spans="2:16" ht="15.75" x14ac:dyDescent="0.25">
      <c r="B8" s="1" t="s">
        <v>5</v>
      </c>
      <c r="C8" s="20">
        <v>1348.95</v>
      </c>
      <c r="D8" s="3">
        <v>0.46</v>
      </c>
      <c r="E8" s="15">
        <f t="shared" si="1"/>
        <v>0.6205170000000001</v>
      </c>
      <c r="F8" s="16">
        <f t="shared" si="2"/>
        <v>1.3489500000000001</v>
      </c>
      <c r="G8" s="21">
        <f t="shared" si="3"/>
        <v>1348.95</v>
      </c>
      <c r="H8">
        <v>782</v>
      </c>
      <c r="I8" s="7">
        <f t="shared" si="0"/>
        <v>172.5</v>
      </c>
      <c r="J8" s="7"/>
      <c r="L8" s="22"/>
      <c r="M8" s="22"/>
      <c r="N8" s="1" t="s">
        <v>44</v>
      </c>
      <c r="O8" s="12">
        <v>1348.95</v>
      </c>
      <c r="P8" s="13">
        <v>172.5</v>
      </c>
    </row>
    <row r="9" spans="2:16" ht="15.75" x14ac:dyDescent="0.25">
      <c r="B9" s="1" t="s">
        <v>6</v>
      </c>
      <c r="C9" s="20">
        <v>9</v>
      </c>
      <c r="D9" s="3">
        <v>0.21</v>
      </c>
      <c r="E9" s="15">
        <f t="shared" si="1"/>
        <v>1.89E-3</v>
      </c>
      <c r="F9" s="16">
        <f t="shared" si="2"/>
        <v>9.0000000000000011E-3</v>
      </c>
      <c r="G9" s="21">
        <f t="shared" si="3"/>
        <v>9.0000000000000018</v>
      </c>
      <c r="H9">
        <v>32</v>
      </c>
      <c r="I9" s="7">
        <f t="shared" si="0"/>
        <v>28.125</v>
      </c>
      <c r="J9" s="7"/>
      <c r="L9" s="22" t="s">
        <v>41</v>
      </c>
      <c r="M9" s="22" t="s">
        <v>38</v>
      </c>
      <c r="N9" s="1" t="s">
        <v>42</v>
      </c>
      <c r="O9" s="12">
        <v>9</v>
      </c>
      <c r="P9" s="13">
        <v>28.125</v>
      </c>
    </row>
    <row r="10" spans="2:16" ht="15.75" x14ac:dyDescent="0.25">
      <c r="B10" s="1" t="s">
        <v>7</v>
      </c>
      <c r="C10" s="20">
        <v>0</v>
      </c>
      <c r="D10" s="3">
        <v>2.6</v>
      </c>
      <c r="E10" s="15">
        <f t="shared" si="1"/>
        <v>0</v>
      </c>
      <c r="F10" s="16">
        <f t="shared" si="2"/>
        <v>0</v>
      </c>
      <c r="G10" s="21">
        <f t="shared" si="3"/>
        <v>0</v>
      </c>
      <c r="H10">
        <v>32</v>
      </c>
      <c r="I10" s="7">
        <f t="shared" si="0"/>
        <v>0</v>
      </c>
      <c r="J10" s="7"/>
      <c r="L10" s="22"/>
      <c r="M10" s="22"/>
      <c r="N10" s="1" t="s">
        <v>43</v>
      </c>
      <c r="O10" s="12">
        <v>475.65</v>
      </c>
      <c r="P10" s="13">
        <v>89.407894736842096</v>
      </c>
    </row>
    <row r="11" spans="2:16" ht="15.75" x14ac:dyDescent="0.25">
      <c r="B11" s="1" t="s">
        <v>8</v>
      </c>
      <c r="C11" s="20">
        <v>475.65</v>
      </c>
      <c r="D11" s="3">
        <v>2.16</v>
      </c>
      <c r="E11" s="15">
        <f t="shared" si="1"/>
        <v>1.027404</v>
      </c>
      <c r="F11" s="16">
        <f t="shared" si="2"/>
        <v>0.47564999999999996</v>
      </c>
      <c r="G11" s="21">
        <f t="shared" si="3"/>
        <v>475.65</v>
      </c>
      <c r="H11">
        <v>532</v>
      </c>
      <c r="I11" s="7">
        <f t="shared" si="0"/>
        <v>89.407894736842096</v>
      </c>
      <c r="J11" s="7"/>
      <c r="L11" s="22"/>
      <c r="M11" s="22"/>
      <c r="N11" s="1" t="s">
        <v>44</v>
      </c>
      <c r="O11" s="12">
        <v>1743.13</v>
      </c>
      <c r="P11" s="13">
        <v>222.9066496163683</v>
      </c>
    </row>
    <row r="12" spans="2:16" ht="15.75" x14ac:dyDescent="0.25">
      <c r="B12" s="1" t="s">
        <v>9</v>
      </c>
      <c r="C12" s="20">
        <v>1313.04</v>
      </c>
      <c r="D12" s="3">
        <v>0.31000000000000005</v>
      </c>
      <c r="E12" s="15">
        <f t="shared" si="1"/>
        <v>0.40704240000000003</v>
      </c>
      <c r="F12" s="16">
        <f t="shared" si="2"/>
        <v>1.3130399999999998</v>
      </c>
      <c r="G12" s="21">
        <f t="shared" si="3"/>
        <v>1313.0399999999997</v>
      </c>
      <c r="H12">
        <v>532</v>
      </c>
      <c r="I12" s="7">
        <f t="shared" si="0"/>
        <v>246.81203007518798</v>
      </c>
      <c r="J12" s="7"/>
      <c r="L12" s="22"/>
      <c r="M12" s="22" t="s">
        <v>39</v>
      </c>
      <c r="N12" s="1" t="s">
        <v>42</v>
      </c>
      <c r="O12" s="12">
        <v>0</v>
      </c>
      <c r="P12" s="13">
        <v>0</v>
      </c>
    </row>
    <row r="13" spans="2:16" ht="15.75" x14ac:dyDescent="0.25">
      <c r="B13" s="1" t="s">
        <v>10</v>
      </c>
      <c r="C13" s="20">
        <v>1743.13</v>
      </c>
      <c r="D13" s="3">
        <v>0.28999999999999998</v>
      </c>
      <c r="E13" s="15">
        <f t="shared" si="1"/>
        <v>0.5055077</v>
      </c>
      <c r="F13" s="16">
        <f t="shared" si="2"/>
        <v>1.7431300000000001</v>
      </c>
      <c r="G13" s="21">
        <f t="shared" si="3"/>
        <v>1743.13</v>
      </c>
      <c r="H13">
        <v>782</v>
      </c>
      <c r="I13" s="7">
        <f t="shared" si="0"/>
        <v>222.9066496163683</v>
      </c>
      <c r="J13" s="7"/>
      <c r="L13" s="22"/>
      <c r="M13" s="22"/>
      <c r="N13" s="1" t="s">
        <v>43</v>
      </c>
      <c r="O13" s="12">
        <v>1313.04</v>
      </c>
      <c r="P13" s="13">
        <v>246.81203007518798</v>
      </c>
    </row>
    <row r="14" spans="2:16" ht="15.75" x14ac:dyDescent="0.25">
      <c r="B14" s="1" t="s">
        <v>11</v>
      </c>
      <c r="C14" s="20">
        <v>2252.66</v>
      </c>
      <c r="D14" s="3">
        <v>0.26</v>
      </c>
      <c r="E14" s="15">
        <f t="shared" si="1"/>
        <v>0.58569159999999998</v>
      </c>
      <c r="F14" s="16">
        <f t="shared" si="2"/>
        <v>2.2526599999999997</v>
      </c>
      <c r="G14" s="21">
        <f t="shared" si="3"/>
        <v>2252.66</v>
      </c>
      <c r="H14">
        <v>782</v>
      </c>
      <c r="I14" s="7">
        <f t="shared" si="0"/>
        <v>288.06393861892582</v>
      </c>
      <c r="J14" s="7"/>
      <c r="L14" s="22"/>
      <c r="M14" s="22"/>
      <c r="N14" s="1" t="s">
        <v>44</v>
      </c>
      <c r="O14" s="12">
        <v>2252.66</v>
      </c>
      <c r="P14" s="13">
        <v>288.06393861892582</v>
      </c>
    </row>
    <row r="15" spans="2:16" ht="15.75" x14ac:dyDescent="0.25">
      <c r="B15" s="1" t="s">
        <v>12</v>
      </c>
      <c r="C15" s="20">
        <v>6.22</v>
      </c>
      <c r="D15" s="3">
        <v>5.5500000000000007</v>
      </c>
      <c r="E15" s="15">
        <f t="shared" si="1"/>
        <v>3.4521000000000003E-2</v>
      </c>
      <c r="F15" s="16">
        <f t="shared" si="2"/>
        <v>6.2199999999999998E-3</v>
      </c>
      <c r="G15" s="21">
        <f t="shared" si="3"/>
        <v>6.22</v>
      </c>
      <c r="H15">
        <v>32</v>
      </c>
      <c r="I15" s="7">
        <f t="shared" si="0"/>
        <v>19.4375</v>
      </c>
      <c r="J15" s="7"/>
      <c r="L15" s="22" t="s">
        <v>49</v>
      </c>
      <c r="M15" s="22" t="s">
        <v>38</v>
      </c>
      <c r="N15" s="1" t="s">
        <v>42</v>
      </c>
      <c r="O15" s="12">
        <v>6.22</v>
      </c>
      <c r="P15" s="13">
        <v>19.4375</v>
      </c>
    </row>
    <row r="16" spans="2:16" ht="15.75" x14ac:dyDescent="0.25">
      <c r="B16" s="1" t="s">
        <v>13</v>
      </c>
      <c r="C16" s="20">
        <v>4.4400000000000004</v>
      </c>
      <c r="D16" s="3">
        <v>6.6</v>
      </c>
      <c r="E16" s="15">
        <f t="shared" si="1"/>
        <v>2.9304000000000004E-2</v>
      </c>
      <c r="F16" s="16">
        <f t="shared" si="2"/>
        <v>4.4400000000000004E-3</v>
      </c>
      <c r="G16" s="21">
        <f t="shared" si="3"/>
        <v>4.4400000000000004</v>
      </c>
      <c r="H16">
        <v>32</v>
      </c>
      <c r="I16" s="7">
        <f t="shared" si="0"/>
        <v>13.875000000000002</v>
      </c>
      <c r="J16" s="7"/>
      <c r="L16" s="22"/>
      <c r="M16" s="22"/>
      <c r="N16" s="1" t="s">
        <v>43</v>
      </c>
      <c r="O16" s="12">
        <v>940.62</v>
      </c>
      <c r="P16" s="13">
        <v>176.80827067669173</v>
      </c>
    </row>
    <row r="17" spans="2:16" ht="15.75" x14ac:dyDescent="0.25">
      <c r="B17" s="1" t="s">
        <v>14</v>
      </c>
      <c r="C17" s="20">
        <v>940.62</v>
      </c>
      <c r="D17" s="3">
        <v>1.2599999999999998</v>
      </c>
      <c r="E17" s="15">
        <f t="shared" si="1"/>
        <v>1.1851811999999997</v>
      </c>
      <c r="F17" s="16">
        <f t="shared" si="2"/>
        <v>0.9406199999999999</v>
      </c>
      <c r="G17" s="21">
        <f t="shared" si="3"/>
        <v>940.61999999999989</v>
      </c>
      <c r="H17">
        <v>532</v>
      </c>
      <c r="I17" s="7">
        <f t="shared" si="0"/>
        <v>176.80827067669173</v>
      </c>
      <c r="J17" s="7"/>
      <c r="L17" s="22"/>
      <c r="M17" s="22"/>
      <c r="N17" s="1" t="s">
        <v>44</v>
      </c>
      <c r="O17" s="12">
        <v>1690</v>
      </c>
      <c r="P17" s="13">
        <v>216.11253196930949</v>
      </c>
    </row>
    <row r="18" spans="2:16" ht="15.75" x14ac:dyDescent="0.25">
      <c r="B18" s="1" t="s">
        <v>15</v>
      </c>
      <c r="C18" s="20">
        <v>1036.75</v>
      </c>
      <c r="D18" s="3">
        <v>0.26</v>
      </c>
      <c r="E18" s="15">
        <f t="shared" si="1"/>
        <v>0.26955499999999999</v>
      </c>
      <c r="F18" s="16">
        <f t="shared" si="2"/>
        <v>1.0367499999999998</v>
      </c>
      <c r="G18" s="21">
        <f t="shared" si="3"/>
        <v>1036.7499999999998</v>
      </c>
      <c r="H18">
        <v>532</v>
      </c>
      <c r="I18" s="7">
        <f t="shared" si="0"/>
        <v>194.87781954887217</v>
      </c>
      <c r="J18" s="7"/>
      <c r="L18" s="22"/>
      <c r="M18" s="22" t="s">
        <v>39</v>
      </c>
      <c r="N18" s="1" t="s">
        <v>42</v>
      </c>
      <c r="O18" s="12">
        <v>4.4400000000000004</v>
      </c>
      <c r="P18" s="13">
        <v>13.875000000000002</v>
      </c>
    </row>
    <row r="19" spans="2:16" ht="15.75" x14ac:dyDescent="0.25">
      <c r="B19" s="1" t="s">
        <v>16</v>
      </c>
      <c r="C19" s="20">
        <v>1690</v>
      </c>
      <c r="D19" s="3">
        <v>0.16</v>
      </c>
      <c r="E19" s="15">
        <f t="shared" si="1"/>
        <v>0.27039999999999997</v>
      </c>
      <c r="F19" s="16">
        <f t="shared" si="2"/>
        <v>1.6899999999999997</v>
      </c>
      <c r="G19" s="21">
        <f t="shared" si="3"/>
        <v>1689.9999999999998</v>
      </c>
      <c r="H19">
        <v>782</v>
      </c>
      <c r="I19" s="7">
        <f t="shared" si="0"/>
        <v>216.11253196930949</v>
      </c>
      <c r="J19" s="7"/>
      <c r="L19" s="22"/>
      <c r="M19" s="22"/>
      <c r="N19" s="1" t="s">
        <v>43</v>
      </c>
      <c r="O19" s="12">
        <v>1036.75</v>
      </c>
      <c r="P19" s="13">
        <v>194.87781954887217</v>
      </c>
    </row>
    <row r="20" spans="2:16" ht="15.75" x14ac:dyDescent="0.25">
      <c r="B20" s="1" t="s">
        <v>17</v>
      </c>
      <c r="C20" s="20">
        <v>1294.7</v>
      </c>
      <c r="D20" s="3">
        <v>0.28000000000000003</v>
      </c>
      <c r="E20" s="15">
        <f t="shared" si="1"/>
        <v>0.362516</v>
      </c>
      <c r="F20" s="16">
        <f t="shared" si="2"/>
        <v>1.2947</v>
      </c>
      <c r="G20" s="21">
        <f t="shared" si="3"/>
        <v>1294.7</v>
      </c>
      <c r="H20">
        <v>782</v>
      </c>
      <c r="I20" s="7">
        <f t="shared" si="0"/>
        <v>165.56265984654732</v>
      </c>
      <c r="J20" s="7"/>
      <c r="L20" s="22"/>
      <c r="M20" s="22"/>
      <c r="N20" s="1" t="s">
        <v>44</v>
      </c>
      <c r="O20" s="12">
        <v>1294.7</v>
      </c>
      <c r="P20" s="13">
        <v>165.56265984654732</v>
      </c>
    </row>
    <row r="21" spans="2:16" ht="15.75" x14ac:dyDescent="0.25">
      <c r="B21" s="1" t="s">
        <v>18</v>
      </c>
      <c r="C21" s="20">
        <v>3.56</v>
      </c>
      <c r="D21" s="3">
        <v>2.35</v>
      </c>
      <c r="E21" s="15">
        <f t="shared" si="1"/>
        <v>8.3660000000000002E-3</v>
      </c>
      <c r="F21" s="16">
        <f t="shared" si="2"/>
        <v>3.5599999999999998E-3</v>
      </c>
      <c r="G21" s="21">
        <f t="shared" si="3"/>
        <v>3.5599999999999996</v>
      </c>
      <c r="H21">
        <v>32</v>
      </c>
      <c r="I21" s="7">
        <f t="shared" si="0"/>
        <v>11.125</v>
      </c>
      <c r="J21" s="7"/>
      <c r="L21" s="22" t="s">
        <v>50</v>
      </c>
      <c r="M21" s="22" t="s">
        <v>38</v>
      </c>
      <c r="N21" s="1" t="s">
        <v>42</v>
      </c>
      <c r="O21" s="12">
        <v>3.56</v>
      </c>
      <c r="P21" s="13">
        <v>11.125</v>
      </c>
    </row>
    <row r="22" spans="2:16" ht="15.75" x14ac:dyDescent="0.25">
      <c r="B22" s="1" t="s">
        <v>19</v>
      </c>
      <c r="C22" s="20">
        <v>0</v>
      </c>
      <c r="D22" s="3">
        <v>5.08</v>
      </c>
      <c r="E22" s="15">
        <f t="shared" si="1"/>
        <v>0</v>
      </c>
      <c r="F22" s="16">
        <f t="shared" si="2"/>
        <v>0</v>
      </c>
      <c r="G22" s="21">
        <f t="shared" si="3"/>
        <v>0</v>
      </c>
      <c r="H22">
        <v>32</v>
      </c>
      <c r="I22" s="7">
        <f t="shared" si="0"/>
        <v>0</v>
      </c>
      <c r="J22" s="7"/>
      <c r="L22" s="22"/>
      <c r="M22" s="22"/>
      <c r="N22" s="1" t="s">
        <v>43</v>
      </c>
      <c r="O22" s="12">
        <v>1180.47</v>
      </c>
      <c r="P22" s="13">
        <v>221.89285714285717</v>
      </c>
    </row>
    <row r="23" spans="2:16" ht="15.75" x14ac:dyDescent="0.25">
      <c r="B23" s="1" t="s">
        <v>20</v>
      </c>
      <c r="C23" s="20">
        <v>1180.47</v>
      </c>
      <c r="D23" s="3">
        <v>0.19</v>
      </c>
      <c r="E23" s="15">
        <f t="shared" si="1"/>
        <v>0.2242893</v>
      </c>
      <c r="F23" s="16">
        <f t="shared" si="2"/>
        <v>1.1804699999999999</v>
      </c>
      <c r="G23" s="21">
        <f t="shared" si="3"/>
        <v>1180.4699999999998</v>
      </c>
      <c r="H23">
        <v>532</v>
      </c>
      <c r="I23" s="7">
        <f t="shared" si="0"/>
        <v>221.89285714285717</v>
      </c>
      <c r="J23" s="7"/>
      <c r="L23" s="22"/>
      <c r="M23" s="22"/>
      <c r="N23" s="1" t="s">
        <v>44</v>
      </c>
      <c r="O23" s="12">
        <v>2571.17</v>
      </c>
      <c r="P23" s="13">
        <v>328.79411764705884</v>
      </c>
    </row>
    <row r="24" spans="2:16" ht="15.75" x14ac:dyDescent="0.25">
      <c r="B24" s="1" t="s">
        <v>21</v>
      </c>
      <c r="C24" s="20">
        <v>1482.38</v>
      </c>
      <c r="D24" s="3">
        <v>0.28000000000000003</v>
      </c>
      <c r="E24" s="15">
        <f t="shared" si="1"/>
        <v>0.41506640000000006</v>
      </c>
      <c r="F24" s="16">
        <f t="shared" si="2"/>
        <v>1.48238</v>
      </c>
      <c r="G24" s="21">
        <f t="shared" si="3"/>
        <v>1482.38</v>
      </c>
      <c r="H24">
        <v>532</v>
      </c>
      <c r="I24" s="7">
        <f t="shared" si="0"/>
        <v>278.64285714285717</v>
      </c>
      <c r="J24" s="7"/>
      <c r="L24" s="22"/>
      <c r="M24" s="22" t="s">
        <v>39</v>
      </c>
      <c r="N24" s="1" t="s">
        <v>42</v>
      </c>
      <c r="O24" s="12">
        <v>0</v>
      </c>
      <c r="P24" s="13">
        <v>0</v>
      </c>
    </row>
    <row r="25" spans="2:16" ht="15.75" x14ac:dyDescent="0.25">
      <c r="B25" s="1" t="s">
        <v>22</v>
      </c>
      <c r="C25" s="20">
        <v>2571.17</v>
      </c>
      <c r="D25" s="3">
        <v>0.18</v>
      </c>
      <c r="E25" s="15">
        <f t="shared" si="1"/>
        <v>0.46281060000000002</v>
      </c>
      <c r="F25" s="16">
        <f t="shared" si="2"/>
        <v>2.5711700000000004</v>
      </c>
      <c r="G25" s="21">
        <f t="shared" si="3"/>
        <v>2571.1700000000005</v>
      </c>
      <c r="H25">
        <v>782</v>
      </c>
      <c r="I25" s="7">
        <f t="shared" si="0"/>
        <v>328.79411764705884</v>
      </c>
      <c r="J25" s="7"/>
      <c r="L25" s="22"/>
      <c r="M25" s="22"/>
      <c r="N25" s="1" t="s">
        <v>43</v>
      </c>
      <c r="O25" s="12">
        <v>1482.38</v>
      </c>
      <c r="P25" s="13">
        <v>278.64285714285717</v>
      </c>
    </row>
    <row r="26" spans="2:16" ht="15.75" x14ac:dyDescent="0.25">
      <c r="B26" s="1" t="s">
        <v>23</v>
      </c>
      <c r="C26" s="20">
        <v>1873.7</v>
      </c>
      <c r="D26" s="3">
        <v>0.26</v>
      </c>
      <c r="E26" s="15">
        <f t="shared" si="1"/>
        <v>0.48716200000000004</v>
      </c>
      <c r="F26" s="16">
        <f t="shared" si="2"/>
        <v>1.8737000000000001</v>
      </c>
      <c r="G26" s="21">
        <f t="shared" si="3"/>
        <v>1873.7</v>
      </c>
      <c r="H26">
        <v>782</v>
      </c>
      <c r="I26" s="7">
        <f t="shared" si="0"/>
        <v>239.60358056265986</v>
      </c>
      <c r="J26" s="7"/>
      <c r="L26" s="22"/>
      <c r="M26" s="22"/>
      <c r="N26" s="1" t="s">
        <v>44</v>
      </c>
      <c r="O26" s="12">
        <v>1873.7</v>
      </c>
      <c r="P26" s="13">
        <v>239.60358056265986</v>
      </c>
    </row>
    <row r="27" spans="2:16" ht="15.75" x14ac:dyDescent="0.25">
      <c r="B27" s="1" t="s">
        <v>24</v>
      </c>
      <c r="C27" s="20">
        <v>14.2</v>
      </c>
      <c r="D27" s="3">
        <v>3.81</v>
      </c>
      <c r="E27" s="15">
        <f t="shared" si="1"/>
        <v>5.4101999999999997E-2</v>
      </c>
      <c r="F27" s="16">
        <f t="shared" si="2"/>
        <v>1.4199999999999999E-2</v>
      </c>
      <c r="G27" s="21">
        <f t="shared" si="3"/>
        <v>14.2</v>
      </c>
      <c r="H27">
        <v>32</v>
      </c>
      <c r="I27" s="7">
        <f t="shared" si="0"/>
        <v>44.375</v>
      </c>
      <c r="J27" s="7"/>
      <c r="L27" s="22" t="s">
        <v>51</v>
      </c>
      <c r="M27" s="22" t="s">
        <v>38</v>
      </c>
      <c r="N27" s="1" t="s">
        <v>42</v>
      </c>
      <c r="O27" s="12">
        <v>14.2</v>
      </c>
      <c r="P27" s="13">
        <v>44.375</v>
      </c>
    </row>
    <row r="28" spans="2:16" ht="15.75" x14ac:dyDescent="0.25">
      <c r="B28" s="1" t="s">
        <v>25</v>
      </c>
      <c r="C28" s="20">
        <v>25.74</v>
      </c>
      <c r="D28" s="3">
        <v>4.9800000000000004</v>
      </c>
      <c r="E28" s="15">
        <f t="shared" si="1"/>
        <v>0.1281852</v>
      </c>
      <c r="F28" s="16">
        <f t="shared" si="2"/>
        <v>2.5739999999999999E-2</v>
      </c>
      <c r="G28" s="21">
        <f t="shared" si="3"/>
        <v>25.74</v>
      </c>
      <c r="H28">
        <v>32</v>
      </c>
      <c r="I28" s="7">
        <f t="shared" si="0"/>
        <v>80.4375</v>
      </c>
      <c r="J28" s="7"/>
      <c r="L28" s="22"/>
      <c r="M28" s="22"/>
      <c r="N28" s="1" t="s">
        <v>43</v>
      </c>
      <c r="O28" s="12">
        <v>1394.05</v>
      </c>
      <c r="P28" s="13">
        <v>262.03947368421052</v>
      </c>
    </row>
    <row r="29" spans="2:16" ht="15.75" x14ac:dyDescent="0.25">
      <c r="B29" s="1" t="s">
        <v>26</v>
      </c>
      <c r="C29" s="20">
        <v>1394.05</v>
      </c>
      <c r="D29" s="3">
        <v>0.25</v>
      </c>
      <c r="E29" s="15">
        <f t="shared" si="1"/>
        <v>0.3485125</v>
      </c>
      <c r="F29" s="16">
        <f t="shared" si="2"/>
        <v>1.39405</v>
      </c>
      <c r="G29" s="21">
        <f t="shared" si="3"/>
        <v>1394.05</v>
      </c>
      <c r="H29">
        <v>532</v>
      </c>
      <c r="I29" s="7">
        <f t="shared" si="0"/>
        <v>262.03947368421052</v>
      </c>
      <c r="J29" s="7"/>
      <c r="L29" s="22"/>
      <c r="M29" s="22"/>
      <c r="N29" s="1" t="s">
        <v>44</v>
      </c>
      <c r="O29" s="12">
        <v>1448.2</v>
      </c>
      <c r="P29" s="13">
        <v>185.19181585677751</v>
      </c>
    </row>
    <row r="30" spans="2:16" ht="15.75" x14ac:dyDescent="0.25">
      <c r="B30" s="1" t="s">
        <v>27</v>
      </c>
      <c r="C30" s="20">
        <v>1833.3</v>
      </c>
      <c r="D30" s="3">
        <v>0.18</v>
      </c>
      <c r="E30" s="15">
        <f t="shared" si="1"/>
        <v>0.32999399999999995</v>
      </c>
      <c r="F30" s="16">
        <f t="shared" si="2"/>
        <v>1.8332999999999997</v>
      </c>
      <c r="G30" s="21">
        <f t="shared" si="3"/>
        <v>1833.2999999999997</v>
      </c>
      <c r="H30">
        <v>532</v>
      </c>
      <c r="I30" s="7">
        <f t="shared" si="0"/>
        <v>344.60526315789474</v>
      </c>
      <c r="J30" s="7"/>
      <c r="L30" s="22"/>
      <c r="M30" s="22" t="s">
        <v>39</v>
      </c>
      <c r="N30" s="1" t="s">
        <v>42</v>
      </c>
      <c r="O30" s="12">
        <v>25.74</v>
      </c>
      <c r="P30" s="13">
        <v>80.4375</v>
      </c>
    </row>
    <row r="31" spans="2:16" ht="15.75" x14ac:dyDescent="0.25">
      <c r="B31" s="1" t="s">
        <v>28</v>
      </c>
      <c r="C31" s="20">
        <v>1448.2</v>
      </c>
      <c r="D31" s="3">
        <v>0.83000000000000007</v>
      </c>
      <c r="E31" s="15">
        <f t="shared" si="1"/>
        <v>1.2020060000000001</v>
      </c>
      <c r="F31" s="16">
        <f t="shared" si="2"/>
        <v>1.4481999999999999</v>
      </c>
      <c r="G31" s="21">
        <f t="shared" si="3"/>
        <v>1448.1999999999998</v>
      </c>
      <c r="H31">
        <v>782</v>
      </c>
      <c r="I31" s="7">
        <f t="shared" si="0"/>
        <v>185.19181585677751</v>
      </c>
      <c r="J31" s="7"/>
      <c r="L31" s="22"/>
      <c r="M31" s="22"/>
      <c r="N31" s="1" t="s">
        <v>43</v>
      </c>
      <c r="O31" s="12">
        <v>1833.3</v>
      </c>
      <c r="P31" s="13">
        <v>344.60526315789474</v>
      </c>
    </row>
    <row r="32" spans="2:16" ht="15.75" x14ac:dyDescent="0.25">
      <c r="B32" s="1" t="s">
        <v>29</v>
      </c>
      <c r="C32" s="20">
        <v>2091.5500000000002</v>
      </c>
      <c r="D32" s="3">
        <v>0.82000000000000006</v>
      </c>
      <c r="E32" s="15">
        <f t="shared" si="1"/>
        <v>1.7150710000000005</v>
      </c>
      <c r="F32" s="16">
        <f t="shared" si="2"/>
        <v>2.0915500000000002</v>
      </c>
      <c r="G32" s="21">
        <f t="shared" si="3"/>
        <v>2091.5500000000002</v>
      </c>
      <c r="H32">
        <v>782</v>
      </c>
      <c r="I32" s="7">
        <f t="shared" si="0"/>
        <v>267.46163682864454</v>
      </c>
      <c r="J32" s="7"/>
      <c r="L32" s="22"/>
      <c r="M32" s="22"/>
      <c r="N32" s="1" t="s">
        <v>44</v>
      </c>
      <c r="O32" s="12">
        <v>2091.5500000000002</v>
      </c>
      <c r="P32" s="13">
        <v>267.46163682864454</v>
      </c>
    </row>
  </sheetData>
  <mergeCells count="16">
    <mergeCell ref="L15:L20"/>
    <mergeCell ref="L9:L14"/>
    <mergeCell ref="L3:L8"/>
    <mergeCell ref="L1:N2"/>
    <mergeCell ref="M21:M23"/>
    <mergeCell ref="M3:M5"/>
    <mergeCell ref="M6:M8"/>
    <mergeCell ref="M9:M11"/>
    <mergeCell ref="M12:M14"/>
    <mergeCell ref="M15:M17"/>
    <mergeCell ref="M18:M20"/>
    <mergeCell ref="M24:M26"/>
    <mergeCell ref="M27:M29"/>
    <mergeCell ref="M30:M32"/>
    <mergeCell ref="L27:L32"/>
    <mergeCell ref="L21:L2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neobook</dc:creator>
  <cp:lastModifiedBy>neobook</cp:lastModifiedBy>
  <dcterms:created xsi:type="dcterms:W3CDTF">2016-09-22T02:38:09Z</dcterms:created>
  <dcterms:modified xsi:type="dcterms:W3CDTF">2016-12-07T00:27:43Z</dcterms:modified>
</cp:coreProperties>
</file>